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4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1" name="ID_3DA0AF21B46C4C8092D83C969A6CACF3" descr="1.8"/>
        <xdr:cNvPicPr/>
      </xdr:nvPicPr>
      <xdr:blipFill>
        <a:blip r:embed="rId1"/>
        <a:stretch>
          <a:fillRect/>
        </a:stretch>
      </xdr:blipFill>
      <xdr:spPr>
        <a:xfrm>
          <a:off x="0" y="0"/>
          <a:ext cx="6096000" cy="6096000"/>
        </a:xfrm>
        <a:prstGeom prst="rect">
          <a:avLst/>
        </a:prstGeom>
      </xdr:spPr>
    </xdr:pic>
  </etc:cellImage>
  <etc:cellImage>
    <xdr:pic>
      <xdr:nvPicPr>
        <xdr:cNvPr id="2" name="ID_3A8CCE93BAD7444EA76E2F95965ABF0C" descr="2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10" name="ID_BB2331257F8A4489A342226363CE48C7" descr="3"/>
        <xdr:cNvPicPr/>
      </xdr:nvPicPr>
      <xdr:blipFill>
        <a:blip r:embed="rId3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24" name="ID_455CA5AAF0484D4D919D66F66EB28E79" descr="1.3"/>
        <xdr:cNvPicPr/>
      </xdr:nvPicPr>
      <xdr:blipFill>
        <a:blip r:embed="rId4"/>
        <a:stretch>
          <a:fillRect/>
        </a:stretch>
      </xdr:blipFill>
      <xdr:spPr>
        <a:xfrm>
          <a:off x="0" y="0"/>
          <a:ext cx="9144000" cy="9144000"/>
        </a:xfrm>
        <a:prstGeom prst="rect">
          <a:avLst/>
        </a:prstGeom>
      </xdr:spPr>
    </xdr:pic>
  </etc:cellImage>
  <etc:cellImage>
    <xdr:pic>
      <xdr:nvPicPr>
        <xdr:cNvPr id="25" name="ID_DC421599655745E88A4D4046F00B427F" descr="1.9"/>
        <xdr:cNvPicPr/>
      </xdr:nvPicPr>
      <xdr:blipFill>
        <a:blip r:embed="rId5"/>
        <a:stretch>
          <a:fillRect/>
        </a:stretch>
      </xdr:blipFill>
      <xdr:spPr>
        <a:xfrm>
          <a:off x="0" y="0"/>
          <a:ext cx="9144000" cy="9144000"/>
        </a:xfrm>
        <a:prstGeom prst="rect">
          <a:avLst/>
        </a:prstGeom>
      </xdr:spPr>
    </xdr:pic>
  </etc:cellImage>
  <etc:cellImage>
    <xdr:pic>
      <xdr:nvPicPr>
        <xdr:cNvPr id="26" name="ID_84D671BE34704DE0AEA28189D23EE921" descr="1.10"/>
        <xdr:cNvPicPr/>
      </xdr:nvPicPr>
      <xdr:blipFill>
        <a:blip r:embed="rId6"/>
        <a:stretch>
          <a:fillRect/>
        </a:stretch>
      </xdr:blipFill>
      <xdr:spPr>
        <a:xfrm>
          <a:off x="0" y="0"/>
          <a:ext cx="9144000" cy="9144000"/>
        </a:xfrm>
        <a:prstGeom prst="rect">
          <a:avLst/>
        </a:prstGeom>
      </xdr:spPr>
    </xdr:pic>
  </etc:cellImage>
  <etc:cellImage>
    <xdr:pic>
      <xdr:nvPicPr>
        <xdr:cNvPr id="27" name="ID_1A3AB8EAEB3C425B8EDABE57A60F27B0" descr="1.12"/>
        <xdr:cNvPicPr/>
      </xdr:nvPicPr>
      <xdr:blipFill>
        <a:blip r:embed="rId7"/>
        <a:stretch>
          <a:fillRect/>
        </a:stretch>
      </xdr:blipFill>
      <xdr:spPr>
        <a:xfrm>
          <a:off x="0" y="0"/>
          <a:ext cx="4572000" cy="3657600"/>
        </a:xfrm>
        <a:prstGeom prst="rect">
          <a:avLst/>
        </a:prstGeom>
      </xdr:spPr>
    </xdr:pic>
  </etc:cellImage>
  <etc:cellImage>
    <xdr:pic>
      <xdr:nvPicPr>
        <xdr:cNvPr id="28" name="ID_42EBC9D22D664B71AC193ED300B85DFD" descr="4.6"/>
        <xdr:cNvPicPr/>
      </xdr:nvPicPr>
      <xdr:blipFill>
        <a:blip r:embed="rId8"/>
        <a:stretch>
          <a:fillRect/>
        </a:stretch>
      </xdr:blipFill>
      <xdr:spPr>
        <a:xfrm>
          <a:off x="0" y="0"/>
          <a:ext cx="9144000" cy="9144000"/>
        </a:xfrm>
        <a:prstGeom prst="rect">
          <a:avLst/>
        </a:prstGeom>
      </xdr:spPr>
    </xdr:pic>
  </etc:cellImage>
  <etc:cellImage>
    <xdr:pic>
      <xdr:nvPicPr>
        <xdr:cNvPr id="19" name="ID_A4897FAFB511416AA75F070AAC491481" descr="1.6"/>
        <xdr:cNvPicPr/>
      </xdr:nvPicPr>
      <xdr:blipFill>
        <a:blip r:embed="rId9"/>
        <a:stretch>
          <a:fillRect/>
        </a:stretch>
      </xdr:blipFill>
      <xdr:spPr>
        <a:xfrm>
          <a:off x="0" y="0"/>
          <a:ext cx="6096000" cy="6096000"/>
        </a:xfrm>
        <a:prstGeom prst="rect">
          <a:avLst/>
        </a:prstGeom>
      </xdr:spPr>
    </xdr:pic>
  </etc:cellImage>
  <etc:cellImage>
    <xdr:pic>
      <xdr:nvPicPr>
        <xdr:cNvPr id="23" name="ID_A4A7CC01133E4AB292944CB535D3B29D" descr="1.11"/>
        <xdr:cNvPicPr/>
      </xdr:nvPicPr>
      <xdr:blipFill>
        <a:blip r:embed="rId10"/>
        <a:stretch>
          <a:fillRect/>
        </a:stretch>
      </xdr:blipFill>
      <xdr:spPr>
        <a:xfrm>
          <a:off x="0" y="0"/>
          <a:ext cx="6096000" cy="6096000"/>
        </a:xfrm>
        <a:prstGeom prst="rect">
          <a:avLst/>
        </a:prstGeom>
      </xdr:spPr>
    </xdr:pic>
  </etc:cellImage>
  <etc:cellImage>
    <xdr:pic>
      <xdr:nvPicPr>
        <xdr:cNvPr id="22" name="ID_BBEB044EF26E43689A3FFB7C6BED5AF9" descr="1.10"/>
        <xdr:cNvPicPr/>
      </xdr:nvPicPr>
      <xdr:blipFill>
        <a:blip r:embed="rId11"/>
        <a:stretch>
          <a:fillRect/>
        </a:stretch>
      </xdr:blipFill>
      <xdr:spPr>
        <a:xfrm>
          <a:off x="0" y="0"/>
          <a:ext cx="6096000" cy="6096000"/>
        </a:xfrm>
        <a:prstGeom prst="rect">
          <a:avLst/>
        </a:prstGeom>
      </xdr:spPr>
    </xdr:pic>
  </etc:cellImage>
  <etc:cellImage>
    <xdr:pic>
      <xdr:nvPicPr>
        <xdr:cNvPr id="30" name="ID_5CA88BBC098B4929A4D96F41F28F0D6C" descr="34"/>
        <xdr:cNvPicPr/>
      </xdr:nvPicPr>
      <xdr:blipFill>
        <a:blip r:embed="rId12"/>
        <a:stretch>
          <a:fillRect/>
        </a:stretch>
      </xdr:blipFill>
      <xdr:spPr>
        <a:xfrm>
          <a:off x="0" y="0"/>
          <a:ext cx="933450" cy="981075"/>
        </a:xfrm>
        <a:prstGeom prst="rect">
          <a:avLst/>
        </a:prstGeom>
      </xdr:spPr>
    </xdr:pic>
  </etc:cellImage>
  <etc:cellImage>
    <xdr:pic>
      <xdr:nvPicPr>
        <xdr:cNvPr id="31" name="ID_4853207EE7D84E168210D21AA53BE513" descr="37"/>
        <xdr:cNvPicPr/>
      </xdr:nvPicPr>
      <xdr:blipFill>
        <a:blip r:embed="rId13"/>
        <a:stretch>
          <a:fillRect/>
        </a:stretch>
      </xdr:blipFill>
      <xdr:spPr>
        <a:xfrm>
          <a:off x="0" y="0"/>
          <a:ext cx="3790950" cy="4343400"/>
        </a:xfrm>
        <a:prstGeom prst="rect">
          <a:avLst/>
        </a:prstGeom>
      </xdr:spPr>
    </xdr:pic>
  </etc:cellImage>
  <etc:cellImage>
    <xdr:pic>
      <xdr:nvPicPr>
        <xdr:cNvPr id="38" name="ID_1E78365C491747F0A3F29F0EF1F740B2" descr="1"/>
        <xdr:cNvPicPr/>
      </xdr:nvPicPr>
      <xdr:blipFill>
        <a:blip r:embed="rId14"/>
        <a:stretch>
          <a:fillRect/>
        </a:stretch>
      </xdr:blipFill>
      <xdr:spPr>
        <a:xfrm>
          <a:off x="0" y="0"/>
          <a:ext cx="4467225" cy="4295775"/>
        </a:xfrm>
        <a:prstGeom prst="rect">
          <a:avLst/>
        </a:prstGeom>
      </xdr:spPr>
    </xdr:pic>
  </etc:cellImage>
  <etc:cellImage>
    <xdr:pic>
      <xdr:nvPicPr>
        <xdr:cNvPr id="40" name="ID_8A8817A8F7A84CCA9D303D376432C9F2" descr="154"/>
        <xdr:cNvPicPr/>
      </xdr:nvPicPr>
      <xdr:blipFill>
        <a:blip r:embed="rId15"/>
        <a:stretch>
          <a:fillRect/>
        </a:stretch>
      </xdr:blipFill>
      <xdr:spPr>
        <a:xfrm>
          <a:off x="0" y="0"/>
          <a:ext cx="3895725" cy="3429000"/>
        </a:xfrm>
        <a:prstGeom prst="rect">
          <a:avLst/>
        </a:prstGeom>
      </xdr:spPr>
    </xdr:pic>
  </etc:cellImage>
  <etc:cellImage>
    <xdr:pic>
      <xdr:nvPicPr>
        <xdr:cNvPr id="41" name="ID_B2D77EF57AFA425EA84A27267A196038" descr="172"/>
        <xdr:cNvPicPr/>
      </xdr:nvPicPr>
      <xdr:blipFill>
        <a:blip r:embed="rId16"/>
        <a:stretch>
          <a:fillRect/>
        </a:stretch>
      </xdr:blipFill>
      <xdr:spPr>
        <a:xfrm>
          <a:off x="0" y="0"/>
          <a:ext cx="4476750" cy="3905250"/>
        </a:xfrm>
        <a:prstGeom prst="rect">
          <a:avLst/>
        </a:prstGeom>
      </xdr:spPr>
    </xdr:pic>
  </etc:cellImage>
  <etc:cellImage>
    <xdr:pic>
      <xdr:nvPicPr>
        <xdr:cNvPr id="42" name="ID_D6A3700C5F5745FD803A788A7A283FC8" descr="173"/>
        <xdr:cNvPicPr/>
      </xdr:nvPicPr>
      <xdr:blipFill>
        <a:blip r:embed="rId17"/>
        <a:stretch>
          <a:fillRect/>
        </a:stretch>
      </xdr:blipFill>
      <xdr:spPr>
        <a:xfrm>
          <a:off x="0" y="0"/>
          <a:ext cx="2276475" cy="2162175"/>
        </a:xfrm>
        <a:prstGeom prst="rect">
          <a:avLst/>
        </a:prstGeom>
      </xdr:spPr>
    </xdr:pic>
  </etc:cellImage>
  <etc:cellImage>
    <xdr:pic>
      <xdr:nvPicPr>
        <xdr:cNvPr id="43" name="ID_DE330C6E36A041A88B43EDD522603FF2" descr="190"/>
        <xdr:cNvPicPr/>
      </xdr:nvPicPr>
      <xdr:blipFill>
        <a:blip r:embed="rId18"/>
        <a:stretch>
          <a:fillRect/>
        </a:stretch>
      </xdr:blipFill>
      <xdr:spPr>
        <a:xfrm>
          <a:off x="0" y="0"/>
          <a:ext cx="3819525" cy="4705350"/>
        </a:xfrm>
        <a:prstGeom prst="rect">
          <a:avLst/>
        </a:prstGeom>
      </xdr:spPr>
    </xdr:pic>
  </etc:cellImage>
  <etc:cellImage>
    <xdr:pic>
      <xdr:nvPicPr>
        <xdr:cNvPr id="55" name="ID_7A8812BF2BD44E3AA5F057BD1E22195C" descr="001"/>
        <xdr:cNvPicPr/>
      </xdr:nvPicPr>
      <xdr:blipFill>
        <a:blip r:embed="rId19"/>
        <a:stretch>
          <a:fillRect/>
        </a:stretch>
      </xdr:blipFill>
      <xdr:spPr>
        <a:xfrm>
          <a:off x="0" y="0"/>
          <a:ext cx="5029200" cy="5753100"/>
        </a:xfrm>
        <a:prstGeom prst="rect">
          <a:avLst/>
        </a:prstGeom>
      </xdr:spPr>
    </xdr:pic>
  </etc:cellImage>
  <etc:cellImage>
    <xdr:pic>
      <xdr:nvPicPr>
        <xdr:cNvPr id="56" name="ID_07B580F12935489D8122EB3A9C6E1039" descr="006"/>
        <xdr:cNvPicPr/>
      </xdr:nvPicPr>
      <xdr:blipFill>
        <a:blip r:embed="rId20"/>
        <a:stretch>
          <a:fillRect/>
        </a:stretch>
      </xdr:blipFill>
      <xdr:spPr>
        <a:xfrm>
          <a:off x="0" y="0"/>
          <a:ext cx="4962525" cy="5791200"/>
        </a:xfrm>
        <a:prstGeom prst="rect">
          <a:avLst/>
        </a:prstGeom>
      </xdr:spPr>
    </xdr:pic>
  </etc:cellImage>
  <etc:cellImage>
    <xdr:pic>
      <xdr:nvPicPr>
        <xdr:cNvPr id="57" name="ID_0E0A394B62C6483B933711EE58754ABF" descr="010"/>
        <xdr:cNvPicPr/>
      </xdr:nvPicPr>
      <xdr:blipFill>
        <a:blip r:embed="rId21"/>
        <a:stretch>
          <a:fillRect/>
        </a:stretch>
      </xdr:blipFill>
      <xdr:spPr>
        <a:xfrm>
          <a:off x="0" y="0"/>
          <a:ext cx="4772025" cy="5010150"/>
        </a:xfrm>
        <a:prstGeom prst="rect">
          <a:avLst/>
        </a:prstGeom>
      </xdr:spPr>
    </xdr:pic>
  </etc:cellImage>
  <etc:cellImage>
    <xdr:pic>
      <xdr:nvPicPr>
        <xdr:cNvPr id="58" name="ID_17C045FEFF2B4EEA865B18C3CF01F60C" descr="019"/>
        <xdr:cNvPicPr/>
      </xdr:nvPicPr>
      <xdr:blipFill>
        <a:blip r:embed="rId22"/>
        <a:stretch>
          <a:fillRect/>
        </a:stretch>
      </xdr:blipFill>
      <xdr:spPr>
        <a:xfrm>
          <a:off x="0" y="0"/>
          <a:ext cx="5200650" cy="52578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<sst xmlns="http://schemas.openxmlformats.org/spreadsheetml/2006/main" count="71" uniqueCount="55">
  <si>
    <t>产品名称</t>
  </si>
  <si>
    <t>产品
图片</t>
  </si>
  <si>
    <t>数量</t>
  </si>
  <si>
    <t>包装图</t>
  </si>
  <si>
    <t>是否侵权</t>
  </si>
  <si>
    <t xml:space="preserve">链接下架放图片3张图片 </t>
  </si>
  <si>
    <t>脸谱手提斜挎包</t>
  </si>
  <si>
    <t>否</t>
  </si>
  <si>
    <t>竹编手提斜挎包</t>
  </si>
  <si>
    <t>三星堆腋下包</t>
  </si>
  <si>
    <t>玉枕波士顿斜挎包</t>
  </si>
  <si>
    <t>帆布拼皮托特包</t>
  </si>
  <si>
    <t>扭结腋下手提包</t>
  </si>
  <si>
    <t>抽绳pu大托特</t>
  </si>
  <si>
    <t>窗花斜跨贝壳包</t>
  </si>
  <si>
    <t>pu菱格链条包</t>
  </si>
  <si>
    <t>牛仔手提小挎包</t>
  </si>
  <si>
    <t>盒子手提斜挎包</t>
  </si>
  <si>
    <t>链条腋下月亮包</t>
  </si>
  <si>
    <t>搭扣腋下月亮包</t>
  </si>
  <si>
    <t>系带蝴蝶结流浪包</t>
  </si>
  <si>
    <t>杜邦纸托特包</t>
  </si>
  <si>
    <t>南瓜链条斜挎包</t>
  </si>
  <si>
    <t>条纹沙滩包</t>
  </si>
  <si>
    <t>拼接托特包</t>
  </si>
  <si>
    <t>牛仔菱格链条包</t>
  </si>
  <si>
    <t>pu仿牛仔单肩包</t>
  </si>
  <si>
    <t>牛仔菱格腋下包</t>
  </si>
  <si>
    <t>羽绒相机包</t>
  </si>
  <si>
    <t>牛仔菱格托特包</t>
  </si>
  <si>
    <t>西部拼接相机包</t>
  </si>
  <si>
    <t>pu马鞍包</t>
  </si>
  <si>
    <t>羽绒托特包</t>
  </si>
  <si>
    <t>pu链条斜挎包</t>
  </si>
  <si>
    <t>复古斜跨包</t>
  </si>
  <si>
    <t>腋下月亮包</t>
  </si>
  <si>
    <t>手提托特包</t>
  </si>
  <si>
    <t>帆布拼接托特包</t>
  </si>
  <si>
    <t>帆布托特包</t>
  </si>
  <si>
    <t>菱格托特子母包</t>
  </si>
  <si>
    <t>爱心编织包</t>
  </si>
  <si>
    <t>手腕包</t>
  </si>
  <si>
    <t>牛仔流浪包</t>
  </si>
  <si>
    <t>花瓣化妆包</t>
  </si>
  <si>
    <t>腋下斜跨月亮包</t>
  </si>
  <si>
    <t>针织流浪包</t>
  </si>
  <si>
    <t>防水托特包</t>
  </si>
  <si>
    <t>复古pu托特包</t>
  </si>
  <si>
    <t>防水化妆包</t>
  </si>
  <si>
    <t>编织流浪子母包</t>
  </si>
  <si>
    <t>硅胶手提包</t>
  </si>
  <si>
    <t>pu单肩大托特包</t>
  </si>
  <si>
    <t>大容量手提斜挎包</t>
  </si>
  <si>
    <t>牛仔斜挎包</t>
  </si>
  <si>
    <t>灯芯绒托特包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</si>
</sst>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2"/>
      <color rgb="FF00000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46.png"/><Relationship Id="rId8" Type="http://schemas.openxmlformats.org/officeDocument/2006/relationships/image" Target="media/image45.png"/><Relationship Id="rId7" Type="http://schemas.openxmlformats.org/officeDocument/2006/relationships/image" Target="media/image44.png"/><Relationship Id="rId6" Type="http://schemas.openxmlformats.org/officeDocument/2006/relationships/image" Target="media/image43.png"/><Relationship Id="rId5" Type="http://schemas.openxmlformats.org/officeDocument/2006/relationships/image" Target="media/image42.png"/><Relationship Id="rId4" Type="http://schemas.openxmlformats.org/officeDocument/2006/relationships/image" Target="media/image41.png"/><Relationship Id="rId3" Type="http://schemas.openxmlformats.org/officeDocument/2006/relationships/image" Target="media/image40.jpeg"/><Relationship Id="rId22" Type="http://schemas.openxmlformats.org/officeDocument/2006/relationships/image" Target="media/image59.png"/><Relationship Id="rId21" Type="http://schemas.openxmlformats.org/officeDocument/2006/relationships/image" Target="media/image58.png"/><Relationship Id="rId20" Type="http://schemas.openxmlformats.org/officeDocument/2006/relationships/image" Target="media/image57.png"/><Relationship Id="rId2" Type="http://schemas.openxmlformats.org/officeDocument/2006/relationships/image" Target="media/image39.jpeg"/><Relationship Id="rId19" Type="http://schemas.openxmlformats.org/officeDocument/2006/relationships/image" Target="media/image56.png"/><Relationship Id="rId18" Type="http://schemas.openxmlformats.org/officeDocument/2006/relationships/image" Target="media/image55.png"/><Relationship Id="rId17" Type="http://schemas.openxmlformats.org/officeDocument/2006/relationships/image" Target="media/image54.png"/><Relationship Id="rId16" Type="http://schemas.openxmlformats.org/officeDocument/2006/relationships/image" Target="media/image53.png"/><Relationship Id="rId15" Type="http://schemas.openxmlformats.org/officeDocument/2006/relationships/image" Target="media/image52.png"/><Relationship Id="rId14" Type="http://schemas.openxmlformats.org/officeDocument/2006/relationships/image" Target="media/image51.png"/><Relationship Id="rId13" Type="http://schemas.openxmlformats.org/officeDocument/2006/relationships/image" Target="media/image50.png"/><Relationship Id="rId12" Type="http://schemas.openxmlformats.org/officeDocument/2006/relationships/image" Target="media/image49.png"/><Relationship Id="rId11" Type="http://schemas.openxmlformats.org/officeDocument/2006/relationships/image" Target="media/image48.png"/><Relationship Id="rId10" Type="http://schemas.openxmlformats.org/officeDocument/2006/relationships/image" Target="media/image47.png"/><Relationship Id="rId1" Type="http://schemas.openxmlformats.org/officeDocument/2006/relationships/image" Target="media/image38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570865</xdr:colOff>
      <xdr:row>1</xdr:row>
      <xdr:rowOff>219075</xdr:rowOff>
    </xdr:from>
    <xdr:to>
      <xdr:col>1</xdr:col>
      <xdr:colOff>3930650</xdr:colOff>
      <xdr:row>1</xdr:row>
      <xdr:rowOff>3359785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83510" y="1946275"/>
          <a:ext cx="3359785" cy="314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222885</xdr:colOff>
      <xdr:row>2</xdr:row>
      <xdr:rowOff>294640</xdr:rowOff>
    </xdr:from>
    <xdr:to>
      <xdr:col>1</xdr:col>
      <xdr:colOff>4027170</xdr:colOff>
      <xdr:row>2</xdr:row>
      <xdr:rowOff>3668395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5530" y="5463540"/>
          <a:ext cx="3804285" cy="3373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336550</xdr:colOff>
      <xdr:row>3</xdr:row>
      <xdr:rowOff>534035</xdr:rowOff>
    </xdr:from>
    <xdr:to>
      <xdr:col>1</xdr:col>
      <xdr:colOff>3774440</xdr:colOff>
      <xdr:row>3</xdr:row>
      <xdr:rowOff>3752850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9195" y="9614535"/>
          <a:ext cx="3437890" cy="3218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603885</xdr:colOff>
      <xdr:row>4</xdr:row>
      <xdr:rowOff>363855</xdr:rowOff>
    </xdr:from>
    <xdr:to>
      <xdr:col>1</xdr:col>
      <xdr:colOff>3289935</xdr:colOff>
      <xdr:row>4</xdr:row>
      <xdr:rowOff>2881630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16530" y="14232255"/>
          <a:ext cx="2686050" cy="2517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829310</xdr:colOff>
      <xdr:row>5</xdr:row>
      <xdr:rowOff>321945</xdr:rowOff>
    </xdr:from>
    <xdr:to>
      <xdr:col>1</xdr:col>
      <xdr:colOff>4127500</xdr:colOff>
      <xdr:row>5</xdr:row>
      <xdr:rowOff>3676015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41955" y="17339945"/>
          <a:ext cx="3298190" cy="335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922655</xdr:colOff>
      <xdr:row>6</xdr:row>
      <xdr:rowOff>187960</xdr:rowOff>
    </xdr:from>
    <xdr:to>
      <xdr:col>1</xdr:col>
      <xdr:colOff>4020185</xdr:colOff>
      <xdr:row>6</xdr:row>
      <xdr:rowOff>3467735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035300" y="21396960"/>
          <a:ext cx="3097530" cy="327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1311910</xdr:colOff>
      <xdr:row>7</xdr:row>
      <xdr:rowOff>876935</xdr:rowOff>
    </xdr:from>
    <xdr:to>
      <xdr:col>1</xdr:col>
      <xdr:colOff>3859530</xdr:colOff>
      <xdr:row>7</xdr:row>
      <xdr:rowOff>3396615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424555" y="25768935"/>
          <a:ext cx="2547620" cy="251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379730</xdr:colOff>
      <xdr:row>8</xdr:row>
      <xdr:rowOff>948690</xdr:rowOff>
    </xdr:from>
    <xdr:to>
      <xdr:col>1</xdr:col>
      <xdr:colOff>4366260</xdr:colOff>
      <xdr:row>8</xdr:row>
      <xdr:rowOff>4937125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92375" y="29612590"/>
          <a:ext cx="3986530" cy="398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873760</xdr:colOff>
      <xdr:row>9</xdr:row>
      <xdr:rowOff>412750</xdr:rowOff>
    </xdr:from>
    <xdr:to>
      <xdr:col>1</xdr:col>
      <xdr:colOff>3801745</xdr:colOff>
      <xdr:row>9</xdr:row>
      <xdr:rowOff>3342005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986405" y="34270950"/>
          <a:ext cx="2927985" cy="2929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763270</xdr:colOff>
      <xdr:row>10</xdr:row>
      <xdr:rowOff>530860</xdr:rowOff>
    </xdr:from>
    <xdr:to>
      <xdr:col>1</xdr:col>
      <xdr:colOff>3627755</xdr:colOff>
      <xdr:row>10</xdr:row>
      <xdr:rowOff>3295650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75915" y="38262560"/>
          <a:ext cx="2864485" cy="276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968375</xdr:colOff>
      <xdr:row>11</xdr:row>
      <xdr:rowOff>170180</xdr:rowOff>
    </xdr:from>
    <xdr:to>
      <xdr:col>1</xdr:col>
      <xdr:colOff>3975735</xdr:colOff>
      <xdr:row>11</xdr:row>
      <xdr:rowOff>3173730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081020" y="41813480"/>
          <a:ext cx="3007360" cy="300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760730</xdr:colOff>
      <xdr:row>12</xdr:row>
      <xdr:rowOff>348615</xdr:rowOff>
    </xdr:from>
    <xdr:to>
      <xdr:col>1</xdr:col>
      <xdr:colOff>3803015</xdr:colOff>
      <xdr:row>12</xdr:row>
      <xdr:rowOff>3691255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873375" y="45306615"/>
          <a:ext cx="3042285" cy="334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234315</xdr:colOff>
      <xdr:row>13</xdr:row>
      <xdr:rowOff>563245</xdr:rowOff>
    </xdr:from>
    <xdr:to>
      <xdr:col>1</xdr:col>
      <xdr:colOff>3824605</xdr:colOff>
      <xdr:row>13</xdr:row>
      <xdr:rowOff>4405630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346960" y="49356645"/>
          <a:ext cx="3590290" cy="3842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412750</xdr:colOff>
      <xdr:row>14</xdr:row>
      <xdr:rowOff>557530</xdr:rowOff>
    </xdr:from>
    <xdr:to>
      <xdr:col>1</xdr:col>
      <xdr:colOff>3562350</xdr:colOff>
      <xdr:row>14</xdr:row>
      <xdr:rowOff>3868420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525395" y="54075330"/>
          <a:ext cx="3149600" cy="331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237490</xdr:colOff>
      <xdr:row>15</xdr:row>
      <xdr:rowOff>85090</xdr:rowOff>
    </xdr:from>
    <xdr:to>
      <xdr:col>1</xdr:col>
      <xdr:colOff>4307205</xdr:colOff>
      <xdr:row>15</xdr:row>
      <xdr:rowOff>4128135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50135" y="57920890"/>
          <a:ext cx="4069715" cy="404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16</xdr:row>
      <xdr:rowOff>476250</xdr:rowOff>
    </xdr:from>
    <xdr:to>
      <xdr:col>1</xdr:col>
      <xdr:colOff>3702050</xdr:colOff>
      <xdr:row>16</xdr:row>
      <xdr:rowOff>3736340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294255" y="63188850"/>
          <a:ext cx="3520440" cy="326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328295</xdr:colOff>
      <xdr:row>17</xdr:row>
      <xdr:rowOff>238760</xdr:rowOff>
    </xdr:from>
    <xdr:to>
      <xdr:col>1</xdr:col>
      <xdr:colOff>4357370</xdr:colOff>
      <xdr:row>17</xdr:row>
      <xdr:rowOff>4058285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440940" y="67675760"/>
          <a:ext cx="4029075" cy="381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1073150</xdr:colOff>
      <xdr:row>20</xdr:row>
      <xdr:rowOff>445135</xdr:rowOff>
    </xdr:from>
    <xdr:to>
      <xdr:col>1</xdr:col>
      <xdr:colOff>3579495</xdr:colOff>
      <xdr:row>20</xdr:row>
      <xdr:rowOff>3091180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185795" y="75438635"/>
          <a:ext cx="2506345" cy="264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645795</xdr:colOff>
      <xdr:row>21</xdr:row>
      <xdr:rowOff>133985</xdr:rowOff>
    </xdr:from>
    <xdr:to>
      <xdr:col>1</xdr:col>
      <xdr:colOff>3630930</xdr:colOff>
      <xdr:row>21</xdr:row>
      <xdr:rowOff>3178175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758440" y="78518385"/>
          <a:ext cx="2985135" cy="304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466725</xdr:colOff>
      <xdr:row>22</xdr:row>
      <xdr:rowOff>62865</xdr:rowOff>
    </xdr:from>
    <xdr:to>
      <xdr:col>1</xdr:col>
      <xdr:colOff>3771900</xdr:colOff>
      <xdr:row>22</xdr:row>
      <xdr:rowOff>3453765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579370" y="81749265"/>
          <a:ext cx="3305175" cy="3390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847090</xdr:colOff>
      <xdr:row>23</xdr:row>
      <xdr:rowOff>335280</xdr:rowOff>
    </xdr:from>
    <xdr:to>
      <xdr:col>1</xdr:col>
      <xdr:colOff>4064635</xdr:colOff>
      <xdr:row>23</xdr:row>
      <xdr:rowOff>3860800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959735" y="85755480"/>
          <a:ext cx="3217545" cy="352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327025</xdr:colOff>
      <xdr:row>24</xdr:row>
      <xdr:rowOff>1007745</xdr:rowOff>
    </xdr:from>
    <xdr:to>
      <xdr:col>1</xdr:col>
      <xdr:colOff>4243070</xdr:colOff>
      <xdr:row>24</xdr:row>
      <xdr:rowOff>5057775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439670" y="90542745"/>
          <a:ext cx="3916045" cy="405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761365</xdr:colOff>
      <xdr:row>25</xdr:row>
      <xdr:rowOff>252730</xdr:rowOff>
    </xdr:from>
    <xdr:to>
      <xdr:col>1</xdr:col>
      <xdr:colOff>3999865</xdr:colOff>
      <xdr:row>25</xdr:row>
      <xdr:rowOff>2978150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874010" y="94905830"/>
          <a:ext cx="3238500" cy="272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1389380</xdr:colOff>
      <xdr:row>27</xdr:row>
      <xdr:rowOff>375920</xdr:rowOff>
    </xdr:from>
    <xdr:to>
      <xdr:col>1</xdr:col>
      <xdr:colOff>3577590</xdr:colOff>
      <xdr:row>27</xdr:row>
      <xdr:rowOff>2774315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502025" y="99880420"/>
          <a:ext cx="2188210" cy="239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1310005</xdr:colOff>
      <xdr:row>32</xdr:row>
      <xdr:rowOff>219075</xdr:rowOff>
    </xdr:from>
    <xdr:to>
      <xdr:col>1</xdr:col>
      <xdr:colOff>3686810</xdr:colOff>
      <xdr:row>32</xdr:row>
      <xdr:rowOff>2861945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22650" y="109794675"/>
          <a:ext cx="2376805" cy="2642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465455</xdr:colOff>
      <xdr:row>33</xdr:row>
      <xdr:rowOff>102870</xdr:rowOff>
    </xdr:from>
    <xdr:to>
      <xdr:col>1</xdr:col>
      <xdr:colOff>3399155</xdr:colOff>
      <xdr:row>33</xdr:row>
      <xdr:rowOff>3355340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578100" y="112777270"/>
          <a:ext cx="2933700" cy="3252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414020</xdr:colOff>
      <xdr:row>33</xdr:row>
      <xdr:rowOff>3487420</xdr:rowOff>
    </xdr:from>
    <xdr:to>
      <xdr:col>1</xdr:col>
      <xdr:colOff>4130040</xdr:colOff>
      <xdr:row>34</xdr:row>
      <xdr:rowOff>3287395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526665" y="116161820"/>
          <a:ext cx="3716020" cy="330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857250</xdr:colOff>
      <xdr:row>35</xdr:row>
      <xdr:rowOff>271145</xdr:rowOff>
    </xdr:from>
    <xdr:to>
      <xdr:col>1</xdr:col>
      <xdr:colOff>3770630</xdr:colOff>
      <xdr:row>35</xdr:row>
      <xdr:rowOff>3195320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969895" y="119892445"/>
          <a:ext cx="2913380" cy="292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415290</xdr:colOff>
      <xdr:row>36</xdr:row>
      <xdr:rowOff>179070</xdr:rowOff>
    </xdr:from>
    <xdr:to>
      <xdr:col>1</xdr:col>
      <xdr:colOff>4342130</xdr:colOff>
      <xdr:row>36</xdr:row>
      <xdr:rowOff>4121150</xdr:rowOff>
    </xdr:to>
    <xdr:pic>
      <xdr:nvPicPr>
        <xdr:cNvPr id="30" name="图片 2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527935" y="123064270"/>
          <a:ext cx="3926840" cy="3942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753745</xdr:colOff>
      <xdr:row>37</xdr:row>
      <xdr:rowOff>171450</xdr:rowOff>
    </xdr:from>
    <xdr:to>
      <xdr:col>1</xdr:col>
      <xdr:colOff>3263900</xdr:colOff>
      <xdr:row>37</xdr:row>
      <xdr:rowOff>2610485</xdr:rowOff>
    </xdr:to>
    <xdr:pic>
      <xdr:nvPicPr>
        <xdr:cNvPr id="31" name="图片 3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866390" y="127438150"/>
          <a:ext cx="2510155" cy="2439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826135</xdr:colOff>
      <xdr:row>38</xdr:row>
      <xdr:rowOff>135255</xdr:rowOff>
    </xdr:from>
    <xdr:to>
      <xdr:col>1</xdr:col>
      <xdr:colOff>3909060</xdr:colOff>
      <xdr:row>38</xdr:row>
      <xdr:rowOff>3196590</xdr:rowOff>
    </xdr:to>
    <xdr:pic>
      <xdr:nvPicPr>
        <xdr:cNvPr id="32" name="图片 3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938780" y="130195955"/>
          <a:ext cx="3082925" cy="306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1002030</xdr:colOff>
      <xdr:row>43</xdr:row>
      <xdr:rowOff>306070</xdr:rowOff>
    </xdr:from>
    <xdr:to>
      <xdr:col>1</xdr:col>
      <xdr:colOff>3820795</xdr:colOff>
      <xdr:row>43</xdr:row>
      <xdr:rowOff>3197860</xdr:rowOff>
    </xdr:to>
    <xdr:pic>
      <xdr:nvPicPr>
        <xdr:cNvPr id="33" name="图片 3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114675" y="140679170"/>
          <a:ext cx="2818765" cy="289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795020</xdr:colOff>
      <xdr:row>44</xdr:row>
      <xdr:rowOff>262890</xdr:rowOff>
    </xdr:from>
    <xdr:to>
      <xdr:col>1</xdr:col>
      <xdr:colOff>4173855</xdr:colOff>
      <xdr:row>44</xdr:row>
      <xdr:rowOff>3465195</xdr:rowOff>
    </xdr:to>
    <xdr:pic>
      <xdr:nvPicPr>
        <xdr:cNvPr id="34" name="图片 3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907665" y="144306290"/>
          <a:ext cx="3378835" cy="320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687705</xdr:colOff>
      <xdr:row>45</xdr:row>
      <xdr:rowOff>162560</xdr:rowOff>
    </xdr:from>
    <xdr:to>
      <xdr:col>1</xdr:col>
      <xdr:colOff>4044315</xdr:colOff>
      <xdr:row>45</xdr:row>
      <xdr:rowOff>4064000</xdr:rowOff>
    </xdr:to>
    <xdr:pic>
      <xdr:nvPicPr>
        <xdr:cNvPr id="36" name="图片 3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800350" y="147850860"/>
          <a:ext cx="3356610" cy="390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595630</xdr:colOff>
      <xdr:row>46</xdr:row>
      <xdr:rowOff>179705</xdr:rowOff>
    </xdr:from>
    <xdr:to>
      <xdr:col>1</xdr:col>
      <xdr:colOff>4092575</xdr:colOff>
      <xdr:row>46</xdr:row>
      <xdr:rowOff>3627755</xdr:rowOff>
    </xdr:to>
    <xdr:pic>
      <xdr:nvPicPr>
        <xdr:cNvPr id="37" name="图片 3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708275" y="152135205"/>
          <a:ext cx="3496945" cy="344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890270</xdr:colOff>
      <xdr:row>47</xdr:row>
      <xdr:rowOff>274955</xdr:rowOff>
    </xdr:from>
    <xdr:to>
      <xdr:col>1</xdr:col>
      <xdr:colOff>3545840</xdr:colOff>
      <xdr:row>47</xdr:row>
      <xdr:rowOff>3059430</xdr:rowOff>
    </xdr:to>
    <xdr:pic>
      <xdr:nvPicPr>
        <xdr:cNvPr id="38" name="图片 3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002915" y="156662755"/>
          <a:ext cx="2655570" cy="278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802005</xdr:colOff>
      <xdr:row>48</xdr:row>
      <xdr:rowOff>540385</xdr:rowOff>
    </xdr:from>
    <xdr:to>
      <xdr:col>1</xdr:col>
      <xdr:colOff>3056890</xdr:colOff>
      <xdr:row>48</xdr:row>
      <xdr:rowOff>3141980</xdr:rowOff>
    </xdr:to>
    <xdr:pic>
      <xdr:nvPicPr>
        <xdr:cNvPr id="39" name="图片 3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914650" y="160153985"/>
          <a:ext cx="2254885" cy="260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737870</xdr:colOff>
      <xdr:row>48</xdr:row>
      <xdr:rowOff>3822065</xdr:rowOff>
    </xdr:from>
    <xdr:to>
      <xdr:col>1</xdr:col>
      <xdr:colOff>4093210</xdr:colOff>
      <xdr:row>49</xdr:row>
      <xdr:rowOff>3917950</xdr:rowOff>
    </xdr:to>
    <xdr:pic>
      <xdr:nvPicPr>
        <xdr:cNvPr id="40" name="图片 3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850515" y="163435665"/>
          <a:ext cx="3355340" cy="3918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zoomScale="55" zoomScaleNormal="55" workbookViewId="0">
      <selection activeCell="H10" sqref="H10"/>
    </sheetView>
  </sheetViews>
  <sheetFormatPr defaultColWidth="19.625" defaultRowHeight="136" customHeight="1"/>
  <cols>
    <col min="1" max="1" width="27.725" customWidth="1"/>
    <col min="2" max="2" width="59.5416666666667" customWidth="1"/>
    <col min="3" max="16373" width="19.625" customWidth="1"/>
  </cols>
  <sheetData>
    <row r="1" customHeight="1" spans="1:10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4"/>
      <c r="H1" s="4"/>
      <c r="I1" s="4"/>
      <c r="J1" s="5"/>
    </row>
    <row r="2" ht="271" customHeight="1" spans="1:10">
      <c r="A2" s="6" t="s">
        <v>6</v>
      </c>
      <c r="B2" s="7"/>
      <c r="C2" s="6">
        <v>119</v>
      </c>
      <c r="D2" s="6" t="str">
        <f>_xlfn.DISPIMG("ID_BB2331257F8A4489A342226363CE48C7",1)</f>
        <v>=DISPIMG("ID_BB2331257F8A4489A342226363CE48C7",1)</v>
      </c>
      <c r="E2" s="6" t="s">
        <v>7</v>
      </c>
      <c r="F2" s="8"/>
      <c r="G2" s="8"/>
      <c r="H2" s="8"/>
      <c r="I2" s="6"/>
      <c r="J2" s="6"/>
    </row>
    <row r="3" ht="308" customHeight="1" spans="1:10">
      <c r="A3" s="6" t="s">
        <v>8</v>
      </c>
      <c r="B3" s="7"/>
      <c r="C3" s="6">
        <v>54</v>
      </c>
      <c r="D3" s="6" t="str">
        <f>_xlfn.DISPIMG("ID_BB2331257F8A4489A342226363CE48C7",1)</f>
        <v>=DISPIMG("ID_BB2331257F8A4489A342226363CE48C7",1)</v>
      </c>
      <c r="E3" s="6" t="s">
        <v>7</v>
      </c>
      <c r="F3" s="8"/>
      <c r="G3" s="8"/>
      <c r="H3" s="8"/>
      <c r="I3" s="6"/>
      <c r="J3" s="6"/>
    </row>
    <row r="4" ht="377" customHeight="1" spans="1:10">
      <c r="A4" s="6" t="s">
        <v>9</v>
      </c>
      <c r="B4" s="7"/>
      <c r="C4" s="6">
        <v>143</v>
      </c>
      <c r="D4" s="6" t="str">
        <f>_xlfn.DISPIMG("ID_BB2331257F8A4489A342226363CE48C7",1)</f>
        <v>=DISPIMG("ID_BB2331257F8A4489A342226363CE48C7",1)</v>
      </c>
      <c r="E4" s="6" t="s">
        <v>7</v>
      </c>
      <c r="F4" s="8"/>
      <c r="G4" s="8"/>
      <c r="H4" s="8"/>
      <c r="I4" s="6"/>
      <c r="J4" s="6"/>
    </row>
    <row r="5" ht="248" customHeight="1" spans="1:10">
      <c r="A5" s="6" t="s">
        <v>10</v>
      </c>
      <c r="B5" s="7"/>
      <c r="C5" s="6">
        <v>201</v>
      </c>
      <c r="D5" s="6" t="str">
        <f>_xlfn.DISPIMG("ID_BB2331257F8A4489A342226363CE48C7",1)</f>
        <v>=DISPIMG("ID_BB2331257F8A4489A342226363CE48C7",1)</v>
      </c>
      <c r="E5" s="6" t="s">
        <v>7</v>
      </c>
      <c r="F5" s="8"/>
      <c r="G5" s="8"/>
      <c r="H5" s="8"/>
      <c r="I5" s="6"/>
      <c r="J5" s="6"/>
    </row>
    <row r="6" ht="330" customHeight="1" spans="1:10">
      <c r="A6" s="6" t="s">
        <v>11</v>
      </c>
      <c r="B6" s="7"/>
      <c r="C6" s="6">
        <v>118</v>
      </c>
      <c r="D6" s="6" t="str">
        <f t="shared" ref="D6:D50" si="0">_xlfn.DISPIMG("ID_3A8CCE93BAD7444EA76E2F95965ABF0C",1)</f>
        <v>=DISPIMG("ID_3A8CCE93BAD7444EA76E2F95965ABF0C",1)</v>
      </c>
      <c r="E6" s="6" t="s">
        <v>7</v>
      </c>
      <c r="F6" s="8"/>
      <c r="G6" s="8"/>
      <c r="H6" s="8"/>
      <c r="I6" s="6"/>
      <c r="J6" s="6"/>
    </row>
    <row r="7" ht="290" customHeight="1" spans="1:10">
      <c r="A7" s="6" t="s">
        <v>12</v>
      </c>
      <c r="B7" s="7"/>
      <c r="C7" s="6">
        <v>81</v>
      </c>
      <c r="D7" s="6" t="str">
        <f t="shared" si="0"/>
        <v>=DISPIMG("ID_3A8CCE93BAD7444EA76E2F95965ABF0C",1)</v>
      </c>
      <c r="E7" s="6" t="s">
        <v>7</v>
      </c>
      <c r="F7" s="8"/>
      <c r="G7" s="8"/>
      <c r="H7" s="8"/>
      <c r="I7" s="6"/>
      <c r="J7" s="6"/>
    </row>
    <row r="8" ht="297" customHeight="1" spans="1:10">
      <c r="A8" s="6" t="s">
        <v>13</v>
      </c>
      <c r="B8" s="7"/>
      <c r="C8" s="6">
        <v>44</v>
      </c>
      <c r="D8" s="6" t="str">
        <f t="shared" si="0"/>
        <v>=DISPIMG("ID_3A8CCE93BAD7444EA76E2F95965ABF0C",1)</v>
      </c>
      <c r="E8" s="6" t="s">
        <v>7</v>
      </c>
      <c r="F8" s="8" t="str">
        <f>_xlfn.DISPIMG("ID_455CA5AAF0484D4D919D66F66EB28E79",1)</f>
        <v>=DISPIMG("ID_455CA5AAF0484D4D919D66F66EB28E79",1)</v>
      </c>
      <c r="G8" s="8" t="str">
        <f>_xlfn.DISPIMG("ID_DC421599655745E88A4D4046F00B427F",1)</f>
        <v>=DISPIMG("ID_DC421599655745E88A4D4046F00B427F",1)</v>
      </c>
      <c r="H8" s="8" t="str">
        <f>_xlfn.DISPIMG("ID_84D671BE34704DE0AEA28189D23EE921",1)</f>
        <v>=DISPIMG("ID_84D671BE34704DE0AEA28189D23EE921",1)</v>
      </c>
      <c r="I8" s="6" t="str">
        <f>_xlfn.DISPIMG("ID_1A3AB8EAEB3C425B8EDABE57A60F27B0",1)</f>
        <v>=DISPIMG("ID_1A3AB8EAEB3C425B8EDABE57A60F27B0",1)</v>
      </c>
      <c r="J8" s="6" t="str">
        <f>_xlfn.DISPIMG("ID_42EBC9D22D664B71AC193ED300B85DFD",1)</f>
        <v>=DISPIMG("ID_42EBC9D22D664B71AC193ED300B85DFD",1)</v>
      </c>
    </row>
    <row r="9" ht="409" customHeight="1" spans="1:10">
      <c r="A9" s="6" t="s">
        <v>14</v>
      </c>
      <c r="B9" s="7"/>
      <c r="C9" s="6">
        <v>97</v>
      </c>
      <c r="D9" s="6" t="str">
        <f t="shared" si="0"/>
        <v>=DISPIMG("ID_3A8CCE93BAD7444EA76E2F95965ABF0C",1)</v>
      </c>
      <c r="E9" s="6" t="s">
        <v>7</v>
      </c>
      <c r="F9" s="8"/>
      <c r="G9" s="8"/>
      <c r="H9" s="8"/>
      <c r="I9" s="6"/>
      <c r="J9" s="6"/>
    </row>
    <row r="10" ht="305" customHeight="1" spans="1:10">
      <c r="A10" s="6" t="s">
        <v>15</v>
      </c>
      <c r="B10" s="9"/>
      <c r="C10" s="6">
        <v>764</v>
      </c>
      <c r="D10" s="6" t="str">
        <f t="shared" si="0"/>
        <v>=DISPIMG("ID_3A8CCE93BAD7444EA76E2F95965ABF0C",1)</v>
      </c>
      <c r="E10" s="6" t="s">
        <v>7</v>
      </c>
      <c r="F10" s="8"/>
      <c r="G10" s="8"/>
      <c r="H10" s="8"/>
      <c r="I10" s="6"/>
      <c r="J10" s="6"/>
    </row>
    <row r="11" ht="308" customHeight="1" spans="1:10">
      <c r="A11" s="6" t="s">
        <v>16</v>
      </c>
      <c r="B11" s="9"/>
      <c r="C11" s="6">
        <v>752</v>
      </c>
      <c r="D11" s="6" t="str">
        <f t="shared" si="0"/>
        <v>=DISPIMG("ID_3A8CCE93BAD7444EA76E2F95965ABF0C",1)</v>
      </c>
      <c r="E11" s="6" t="s">
        <v>7</v>
      </c>
      <c r="F11" s="8"/>
      <c r="G11" s="8"/>
      <c r="H11" s="8"/>
      <c r="I11" s="6"/>
      <c r="J11" s="6"/>
    </row>
    <row r="12" ht="261" customHeight="1" spans="1:10">
      <c r="A12" s="6" t="s">
        <v>17</v>
      </c>
      <c r="B12" s="9"/>
      <c r="C12" s="6">
        <v>65</v>
      </c>
      <c r="D12" s="6" t="str">
        <f t="shared" si="0"/>
        <v>=DISPIMG("ID_3A8CCE93BAD7444EA76E2F95965ABF0C",1)</v>
      </c>
      <c r="E12" s="6" t="s">
        <v>7</v>
      </c>
      <c r="F12" s="8"/>
      <c r="G12" s="8"/>
      <c r="H12" s="8"/>
      <c r="I12" s="6"/>
      <c r="J12" s="6"/>
    </row>
    <row r="13" ht="302" customHeight="1" spans="1:10">
      <c r="A13" s="6" t="s">
        <v>18</v>
      </c>
      <c r="B13" s="9"/>
      <c r="C13" s="6">
        <v>76</v>
      </c>
      <c r="D13" s="6" t="str">
        <f t="shared" si="0"/>
        <v>=DISPIMG("ID_3A8CCE93BAD7444EA76E2F95965ABF0C",1)</v>
      </c>
      <c r="E13" s="6" t="s">
        <v>7</v>
      </c>
      <c r="F13" s="8"/>
      <c r="G13" s="8"/>
      <c r="H13" s="8"/>
      <c r="I13" s="6"/>
      <c r="J13" s="6"/>
    </row>
    <row r="14" ht="372" customHeight="1" spans="1:10">
      <c r="A14" s="6" t="s">
        <v>19</v>
      </c>
      <c r="B14" s="9"/>
      <c r="C14" s="6">
        <v>39</v>
      </c>
      <c r="D14" s="6" t="str">
        <f t="shared" si="0"/>
        <v>=DISPIMG("ID_3A8CCE93BAD7444EA76E2F95965ABF0C",1)</v>
      </c>
      <c r="E14" s="6" t="s">
        <v>7</v>
      </c>
      <c r="F14" s="8"/>
      <c r="G14" s="8"/>
      <c r="H14" s="8"/>
      <c r="I14" s="6"/>
      <c r="J14" s="6"/>
    </row>
    <row r="15" ht="340" customHeight="1" spans="1:10">
      <c r="A15" s="6" t="s">
        <v>20</v>
      </c>
      <c r="B15" s="9"/>
      <c r="C15" s="6">
        <v>95</v>
      </c>
      <c r="D15" s="6" t="str">
        <f t="shared" si="0"/>
        <v>=DISPIMG("ID_3A8CCE93BAD7444EA76E2F95965ABF0C",1)</v>
      </c>
      <c r="E15" s="6" t="s">
        <v>7</v>
      </c>
      <c r="F15" s="8" t="str">
        <f>_xlfn.DISPIMG("ID_A4897FAFB511416AA75F070AAC491481",1)</f>
        <v>=DISPIMG("ID_A4897FAFB511416AA75F070AAC491481",1)</v>
      </c>
      <c r="G15" s="8" t="str">
        <f>_xlfn.DISPIMG("ID_3DA0AF21B46C4C8092D83C969A6CACF3",1)</f>
        <v>=DISPIMG("ID_3DA0AF21B46C4C8092D83C969A6CACF3",1)</v>
      </c>
      <c r="H15" s="8" t="str">
        <f>_xlfn.DISPIMG("ID_BBEB044EF26E43689A3FFB7C6BED5AF9",1)</f>
        <v>=DISPIMG("ID_BBEB044EF26E43689A3FFB7C6BED5AF9",1)</v>
      </c>
      <c r="I15" s="6" t="str">
        <f>_xlfn.DISPIMG("ID_A4A7CC01133E4AB292944CB535D3B29D",1)</f>
        <v>=DISPIMG("ID_A4A7CC01133E4AB292944CB535D3B29D",1)</v>
      </c>
      <c r="J15" s="6"/>
    </row>
    <row r="16" ht="384" customHeight="1" spans="1:10">
      <c r="A16" s="6" t="s">
        <v>21</v>
      </c>
      <c r="B16" s="9"/>
      <c r="C16" s="6">
        <v>409</v>
      </c>
      <c r="D16" s="6" t="str">
        <f t="shared" si="0"/>
        <v>=DISPIMG("ID_3A8CCE93BAD7444EA76E2F95965ABF0C",1)</v>
      </c>
      <c r="E16" s="6" t="s">
        <v>7</v>
      </c>
      <c r="F16" s="8"/>
      <c r="G16" s="8"/>
      <c r="H16" s="8"/>
      <c r="I16" s="6"/>
      <c r="J16" s="6"/>
    </row>
    <row r="17" ht="372" customHeight="1" spans="1:10">
      <c r="A17" s="6" t="s">
        <v>22</v>
      </c>
      <c r="B17" s="9"/>
      <c r="C17" s="6">
        <v>414</v>
      </c>
      <c r="D17" s="6" t="str">
        <f t="shared" si="0"/>
        <v>=DISPIMG("ID_3A8CCE93BAD7444EA76E2F95965ABF0C",1)</v>
      </c>
      <c r="E17" s="6" t="s">
        <v>7</v>
      </c>
      <c r="F17" s="8"/>
      <c r="G17" s="8"/>
      <c r="H17" s="8"/>
      <c r="I17" s="6"/>
      <c r="J17" s="6"/>
    </row>
    <row r="18" customFormat="1" ht="323" customHeight="1" spans="1:10">
      <c r="A18" s="6" t="s">
        <v>23</v>
      </c>
      <c r="B18" s="9"/>
      <c r="C18" s="6">
        <v>9</v>
      </c>
      <c r="D18" s="6" t="str">
        <f t="shared" si="0"/>
        <v>=DISPIMG("ID_3A8CCE93BAD7444EA76E2F95965ABF0C",1)</v>
      </c>
      <c r="E18" s="6"/>
      <c r="F18" s="8"/>
      <c r="G18" s="8"/>
      <c r="H18" s="8"/>
      <c r="I18" s="6"/>
      <c r="J18" s="6"/>
    </row>
    <row r="19" customFormat="1" customHeight="1" spans="1:10">
      <c r="A19" s="6" t="s">
        <v>24</v>
      </c>
      <c r="B19" s="9" t="str">
        <f>_xlfn.DISPIMG("ID_5CA88BBC098B4929A4D96F41F28F0D6C",1)</f>
        <v>=DISPIMG("ID_5CA88BBC098B4929A4D96F41F28F0D6C",1)</v>
      </c>
      <c r="C19" s="6">
        <v>4</v>
      </c>
      <c r="D19" s="6" t="str">
        <f t="shared" si="0"/>
        <v>=DISPIMG("ID_3A8CCE93BAD7444EA76E2F95965ABF0C",1)</v>
      </c>
      <c r="E19" s="6"/>
      <c r="F19" s="8"/>
      <c r="G19" s="8"/>
      <c r="H19" s="8"/>
      <c r="I19" s="6"/>
      <c r="J19" s="6"/>
    </row>
    <row r="20" customFormat="1" customHeight="1" spans="1:10">
      <c r="A20" s="6" t="s">
        <v>25</v>
      </c>
      <c r="B20" s="9" t="str">
        <f>_xlfn.DISPIMG("ID_4853207EE7D84E168210D21AA53BE513",1)</f>
        <v>=DISPIMG("ID_4853207EE7D84E168210D21AA53BE513",1)</v>
      </c>
      <c r="C20" s="6">
        <v>5</v>
      </c>
      <c r="D20" s="6" t="str">
        <f t="shared" si="0"/>
        <v>=DISPIMG("ID_3A8CCE93BAD7444EA76E2F95965ABF0C",1)</v>
      </c>
      <c r="E20" s="6"/>
      <c r="F20" s="8"/>
      <c r="G20" s="8"/>
      <c r="H20" s="8"/>
      <c r="I20" s="6"/>
      <c r="J20" s="6"/>
    </row>
    <row r="21" customFormat="1" ht="267" customHeight="1" spans="1:10">
      <c r="A21" s="6" t="s">
        <v>26</v>
      </c>
      <c r="B21" s="9"/>
      <c r="C21" s="6">
        <v>23</v>
      </c>
      <c r="D21" s="6" t="str">
        <f t="shared" si="0"/>
        <v>=DISPIMG("ID_3A8CCE93BAD7444EA76E2F95965ABF0C",1)</v>
      </c>
      <c r="E21" s="6"/>
      <c r="F21" s="8"/>
      <c r="G21" s="8"/>
      <c r="H21" s="8"/>
      <c r="I21" s="6"/>
      <c r="J21" s="6"/>
    </row>
    <row r="22" customFormat="1" ht="260" customHeight="1" spans="1:10">
      <c r="A22" s="6" t="s">
        <v>27</v>
      </c>
      <c r="B22" s="9"/>
      <c r="C22" s="6">
        <v>6</v>
      </c>
      <c r="D22" s="6" t="str">
        <f t="shared" si="0"/>
        <v>=DISPIMG("ID_3A8CCE93BAD7444EA76E2F95965ABF0C",1)</v>
      </c>
      <c r="E22" s="6"/>
      <c r="F22" s="8"/>
      <c r="G22" s="8"/>
      <c r="H22" s="8"/>
      <c r="I22" s="6"/>
      <c r="J22" s="6"/>
    </row>
    <row r="23" customFormat="1" ht="294" customHeight="1" spans="1:10">
      <c r="A23" s="6" t="s">
        <v>27</v>
      </c>
      <c r="B23" s="9"/>
      <c r="C23" s="6">
        <v>10</v>
      </c>
      <c r="D23" s="6" t="str">
        <f t="shared" si="0"/>
        <v>=DISPIMG("ID_3A8CCE93BAD7444EA76E2F95965ABF0C",1)</v>
      </c>
      <c r="E23" s="6"/>
      <c r="F23" s="8"/>
      <c r="G23" s="8"/>
      <c r="H23" s="8"/>
      <c r="I23" s="6"/>
      <c r="J23" s="6"/>
    </row>
    <row r="24" customFormat="1" ht="324" customHeight="1" spans="1:10">
      <c r="A24" s="6" t="s">
        <v>28</v>
      </c>
      <c r="B24" s="9"/>
      <c r="C24" s="6">
        <v>110</v>
      </c>
      <c r="D24" s="6" t="str">
        <f t="shared" si="0"/>
        <v>=DISPIMG("ID_3A8CCE93BAD7444EA76E2F95965ABF0C",1)</v>
      </c>
      <c r="E24" s="6"/>
      <c r="F24" s="8"/>
      <c r="G24" s="8"/>
      <c r="H24" s="8"/>
      <c r="I24" s="6"/>
      <c r="J24" s="6"/>
    </row>
    <row r="25" customFormat="1" ht="403" customHeight="1" spans="1:10">
      <c r="A25" s="6" t="s">
        <v>29</v>
      </c>
      <c r="B25" s="9"/>
      <c r="C25" s="6">
        <v>2</v>
      </c>
      <c r="D25" s="6" t="str">
        <f t="shared" si="0"/>
        <v>=DISPIMG("ID_3A8CCE93BAD7444EA76E2F95965ABF0C",1)</v>
      </c>
      <c r="E25" s="6"/>
      <c r="F25" s="8"/>
      <c r="G25" s="8"/>
      <c r="H25" s="8"/>
      <c r="I25" s="6"/>
      <c r="J25" s="6"/>
    </row>
    <row r="26" customFormat="1" ht="246" customHeight="1" spans="1:10">
      <c r="A26" s="6" t="s">
        <v>30</v>
      </c>
      <c r="B26" s="9"/>
      <c r="C26" s="6">
        <v>42</v>
      </c>
      <c r="D26" s="6" t="str">
        <f t="shared" si="0"/>
        <v>=DISPIMG("ID_3A8CCE93BAD7444EA76E2F95965ABF0C",1)</v>
      </c>
      <c r="E26" s="6"/>
      <c r="F26" s="8"/>
      <c r="G26" s="8"/>
      <c r="H26" s="8"/>
      <c r="I26" s="6"/>
      <c r="J26" s="6"/>
    </row>
    <row r="27" customFormat="1" customHeight="1" spans="1:10">
      <c r="A27" s="6" t="s">
        <v>31</v>
      </c>
      <c r="B27" s="9" t="str">
        <f>_xlfn.DISPIMG("ID_1E78365C491747F0A3F29F0EF1F740B2",1)</f>
        <v>=DISPIMG("ID_1E78365C491747F0A3F29F0EF1F740B2",1)</v>
      </c>
      <c r="C27" s="6">
        <v>1</v>
      </c>
      <c r="D27" s="6" t="str">
        <f t="shared" si="0"/>
        <v>=DISPIMG("ID_3A8CCE93BAD7444EA76E2F95965ABF0C",1)</v>
      </c>
      <c r="E27" s="6"/>
      <c r="F27" s="8"/>
      <c r="G27" s="8"/>
      <c r="H27" s="8"/>
      <c r="I27" s="6"/>
      <c r="J27" s="6"/>
    </row>
    <row r="28" customFormat="1" ht="249" customHeight="1" spans="1:10">
      <c r="A28" s="6" t="s">
        <v>32</v>
      </c>
      <c r="B28" s="9"/>
      <c r="C28" s="6">
        <v>10</v>
      </c>
      <c r="D28" s="6" t="str">
        <f t="shared" si="0"/>
        <v>=DISPIMG("ID_3A8CCE93BAD7444EA76E2F95965ABF0C",1)</v>
      </c>
      <c r="E28" s="6"/>
      <c r="F28" s="8"/>
      <c r="G28" s="8"/>
      <c r="H28" s="8"/>
      <c r="I28" s="6"/>
      <c r="J28" s="6"/>
    </row>
    <row r="29" customFormat="1" customHeight="1" spans="1:10">
      <c r="A29" s="6" t="s">
        <v>33</v>
      </c>
      <c r="B29" s="9" t="str">
        <f>_xlfn.DISPIMG("ID_8A8817A8F7A84CCA9D303D376432C9F2",1)</f>
        <v>=DISPIMG("ID_8A8817A8F7A84CCA9D303D376432C9F2",1)</v>
      </c>
      <c r="C29" s="6">
        <v>1</v>
      </c>
      <c r="D29" s="6" t="str">
        <f t="shared" si="0"/>
        <v>=DISPIMG("ID_3A8CCE93BAD7444EA76E2F95965ABF0C",1)</v>
      </c>
      <c r="E29" s="6"/>
      <c r="F29" s="8"/>
      <c r="G29" s="8"/>
      <c r="H29" s="8"/>
      <c r="I29" s="6"/>
      <c r="J29" s="6"/>
    </row>
    <row r="30" customFormat="1" customHeight="1" spans="1:10">
      <c r="A30" s="6" t="s">
        <v>34</v>
      </c>
      <c r="B30" s="9" t="str">
        <f>_xlfn.DISPIMG("ID_B2D77EF57AFA425EA84A27267A196038",1)</f>
        <v>=DISPIMG("ID_B2D77EF57AFA425EA84A27267A196038",1)</v>
      </c>
      <c r="C30" s="6">
        <v>1</v>
      </c>
      <c r="D30" s="6" t="str">
        <f t="shared" si="0"/>
        <v>=DISPIMG("ID_3A8CCE93BAD7444EA76E2F95965ABF0C",1)</v>
      </c>
      <c r="E30" s="6"/>
      <c r="F30" s="8"/>
      <c r="G30" s="8"/>
      <c r="H30" s="8"/>
      <c r="I30" s="6"/>
      <c r="J30" s="6"/>
    </row>
    <row r="31" customFormat="1" customHeight="1" spans="1:10">
      <c r="A31" s="6" t="s">
        <v>35</v>
      </c>
      <c r="B31" s="9" t="str">
        <f>_xlfn.DISPIMG("ID_D6A3700C5F5745FD803A788A7A283FC8",1)</f>
        <v>=DISPIMG("ID_D6A3700C5F5745FD803A788A7A283FC8",1)</v>
      </c>
      <c r="C31" s="6">
        <v>2</v>
      </c>
      <c r="D31" s="6" t="str">
        <f t="shared" si="0"/>
        <v>=DISPIMG("ID_3A8CCE93BAD7444EA76E2F95965ABF0C",1)</v>
      </c>
      <c r="E31" s="6"/>
      <c r="F31" s="8"/>
      <c r="G31" s="8"/>
      <c r="H31" s="8"/>
      <c r="I31" s="6"/>
      <c r="J31" s="6"/>
    </row>
    <row r="32" customFormat="1" customHeight="1" spans="1:10">
      <c r="A32" s="6" t="s">
        <v>36</v>
      </c>
      <c r="B32" s="9" t="str">
        <f>_xlfn.DISPIMG("ID_DE330C6E36A041A88B43EDD522603FF2",1)</f>
        <v>=DISPIMG("ID_DE330C6E36A041A88B43EDD522603FF2",1)</v>
      </c>
      <c r="C32" s="6">
        <v>1</v>
      </c>
      <c r="D32" s="6" t="str">
        <f t="shared" si="0"/>
        <v>=DISPIMG("ID_3A8CCE93BAD7444EA76E2F95965ABF0C",1)</v>
      </c>
      <c r="E32" s="6"/>
      <c r="F32" s="8"/>
      <c r="G32" s="8"/>
      <c r="H32" s="8"/>
      <c r="I32" s="6"/>
      <c r="J32" s="6"/>
    </row>
    <row r="33" customFormat="1" ht="244" customHeight="1" spans="1:10">
      <c r="A33" s="6" t="s">
        <v>37</v>
      </c>
      <c r="B33" s="9"/>
      <c r="C33" s="6">
        <v>57</v>
      </c>
      <c r="D33" s="6" t="str">
        <f t="shared" si="0"/>
        <v>=DISPIMG("ID_3A8CCE93BAD7444EA76E2F95965ABF0C",1)</v>
      </c>
      <c r="E33" s="6"/>
      <c r="F33" s="8"/>
      <c r="G33" s="8"/>
      <c r="H33" s="8"/>
      <c r="I33" s="6"/>
      <c r="J33" s="6"/>
    </row>
    <row r="34" customFormat="1" ht="276" customHeight="1" spans="1:10">
      <c r="A34" s="6" t="s">
        <v>38</v>
      </c>
      <c r="B34" s="9"/>
      <c r="C34" s="6">
        <v>12</v>
      </c>
      <c r="D34" s="6" t="str">
        <f t="shared" si="0"/>
        <v>=DISPIMG("ID_3A8CCE93BAD7444EA76E2F95965ABF0C",1)</v>
      </c>
      <c r="E34" s="6"/>
      <c r="F34" s="8"/>
      <c r="G34" s="8"/>
      <c r="H34" s="8"/>
      <c r="I34" s="6"/>
      <c r="J34" s="6"/>
    </row>
    <row r="35" customFormat="1" ht="271" customHeight="1" spans="1:10">
      <c r="A35" s="6" t="s">
        <v>39</v>
      </c>
      <c r="B35" s="9"/>
      <c r="C35" s="6">
        <v>47</v>
      </c>
      <c r="D35" s="6" t="str">
        <f t="shared" si="0"/>
        <v>=DISPIMG("ID_3A8CCE93BAD7444EA76E2F95965ABF0C",1)</v>
      </c>
      <c r="E35" s="6"/>
      <c r="F35" s="8"/>
      <c r="G35" s="8"/>
      <c r="H35" s="8"/>
      <c r="I35" s="6"/>
      <c r="J35" s="6"/>
    </row>
    <row r="36" customFormat="1" ht="257" customHeight="1" spans="1:10">
      <c r="A36" s="6" t="s">
        <v>40</v>
      </c>
      <c r="B36" s="9"/>
      <c r="C36" s="6">
        <v>42</v>
      </c>
      <c r="D36" s="6" t="str">
        <f t="shared" si="0"/>
        <v>=DISPIMG("ID_3A8CCE93BAD7444EA76E2F95965ABF0C",1)</v>
      </c>
      <c r="E36" s="6"/>
      <c r="F36" s="8"/>
      <c r="G36" s="8"/>
      <c r="H36" s="8"/>
      <c r="I36" s="6"/>
      <c r="J36" s="6"/>
    </row>
    <row r="37" customFormat="1" ht="345" customHeight="1" spans="1:10">
      <c r="A37" s="6" t="s">
        <v>41</v>
      </c>
      <c r="B37" s="9"/>
      <c r="C37" s="6">
        <v>39</v>
      </c>
      <c r="D37" s="6" t="str">
        <f t="shared" si="0"/>
        <v>=DISPIMG("ID_3A8CCE93BAD7444EA76E2F95965ABF0C",1)</v>
      </c>
      <c r="E37" s="6"/>
      <c r="F37" s="8"/>
      <c r="G37" s="8"/>
      <c r="H37" s="8"/>
      <c r="I37" s="6"/>
      <c r="J37" s="6"/>
    </row>
    <row r="38" customFormat="1" ht="220" customHeight="1" spans="1:10">
      <c r="A38" s="6" t="s">
        <v>42</v>
      </c>
      <c r="B38" s="9"/>
      <c r="C38" s="6">
        <v>11</v>
      </c>
      <c r="D38" s="6" t="str">
        <f t="shared" si="0"/>
        <v>=DISPIMG("ID_3A8CCE93BAD7444EA76E2F95965ABF0C",1)</v>
      </c>
      <c r="E38" s="6"/>
      <c r="F38" s="8"/>
      <c r="G38" s="8"/>
      <c r="H38" s="8"/>
      <c r="I38" s="6"/>
      <c r="J38" s="6"/>
    </row>
    <row r="39" customFormat="1" ht="268" customHeight="1" spans="1:10">
      <c r="A39" s="6" t="s">
        <v>43</v>
      </c>
      <c r="B39" s="9"/>
      <c r="C39" s="6">
        <v>17</v>
      </c>
      <c r="D39" s="6" t="str">
        <f t="shared" si="0"/>
        <v>=DISPIMG("ID_3A8CCE93BAD7444EA76E2F95965ABF0C",1)</v>
      </c>
      <c r="E39" s="6"/>
      <c r="F39" s="8"/>
      <c r="G39" s="8"/>
      <c r="H39" s="8"/>
      <c r="I39" s="6"/>
      <c r="J39" s="6"/>
    </row>
    <row r="40" customFormat="1" customHeight="1" spans="1:10">
      <c r="A40" s="6" t="s">
        <v>44</v>
      </c>
      <c r="B40" s="9" t="str">
        <f>_xlfn.DISPIMG("ID_7A8812BF2BD44E3AA5F057BD1E22195C",1)</f>
        <v>=DISPIMG("ID_7A8812BF2BD44E3AA5F057BD1E22195C",1)</v>
      </c>
      <c r="C40" s="6">
        <v>21</v>
      </c>
      <c r="D40" s="6" t="str">
        <f t="shared" si="0"/>
        <v>=DISPIMG("ID_3A8CCE93BAD7444EA76E2F95965ABF0C",1)</v>
      </c>
      <c r="E40" s="6"/>
      <c r="F40" s="8"/>
      <c r="G40" s="8"/>
      <c r="H40" s="8"/>
      <c r="I40" s="6"/>
      <c r="J40" s="6"/>
    </row>
    <row r="41" customFormat="1" customHeight="1" spans="1:10">
      <c r="A41" s="6" t="s">
        <v>45</v>
      </c>
      <c r="B41" s="9" t="str">
        <f>_xlfn.DISPIMG("ID_07B580F12935489D8122EB3A9C6E1039",1)</f>
        <v>=DISPIMG("ID_07B580F12935489D8122EB3A9C6E1039",1)</v>
      </c>
      <c r="C41" s="6">
        <v>17</v>
      </c>
      <c r="D41" s="6" t="str">
        <f t="shared" si="0"/>
        <v>=DISPIMG("ID_3A8CCE93BAD7444EA76E2F95965ABF0C",1)</v>
      </c>
      <c r="E41" s="6"/>
      <c r="F41" s="8"/>
      <c r="G41" s="8"/>
      <c r="H41" s="8"/>
      <c r="I41" s="6"/>
      <c r="J41" s="6"/>
    </row>
    <row r="42" customFormat="1" customHeight="1" spans="1:10">
      <c r="A42" s="6" t="s">
        <v>46</v>
      </c>
      <c r="B42" s="9" t="str">
        <f>_xlfn.DISPIMG("ID_0E0A394B62C6483B933711EE58754ABF",1)</f>
        <v>=DISPIMG("ID_0E0A394B62C6483B933711EE58754ABF",1)</v>
      </c>
      <c r="C42" s="6">
        <v>28</v>
      </c>
      <c r="D42" s="6" t="str">
        <f t="shared" si="0"/>
        <v>=DISPIMG("ID_3A8CCE93BAD7444EA76E2F95965ABF0C",1)</v>
      </c>
      <c r="E42" s="6"/>
      <c r="F42" s="8"/>
      <c r="G42" s="8"/>
      <c r="H42" s="8"/>
      <c r="I42" s="6"/>
      <c r="J42" s="6"/>
    </row>
    <row r="43" customFormat="1" customHeight="1" spans="1:10">
      <c r="A43" s="6" t="s">
        <v>47</v>
      </c>
      <c r="B43" s="9" t="str">
        <f>_xlfn.DISPIMG("ID_17C045FEFF2B4EEA865B18C3CF01F60C",1)</f>
        <v>=DISPIMG("ID_17C045FEFF2B4EEA865B18C3CF01F60C",1)</v>
      </c>
      <c r="C43" s="6">
        <v>6</v>
      </c>
      <c r="D43" s="6" t="str">
        <f t="shared" si="0"/>
        <v>=DISPIMG("ID_3A8CCE93BAD7444EA76E2F95965ABF0C",1)</v>
      </c>
      <c r="E43" s="6"/>
      <c r="F43" s="8"/>
      <c r="G43" s="8"/>
      <c r="H43" s="8"/>
      <c r="I43" s="6"/>
      <c r="J43" s="6"/>
    </row>
    <row r="44" customFormat="1" ht="289" customHeight="1" spans="1:10">
      <c r="A44" s="6" t="s">
        <v>48</v>
      </c>
      <c r="B44" s="9"/>
      <c r="C44" s="6">
        <v>58</v>
      </c>
      <c r="D44" s="6" t="str">
        <f t="shared" si="0"/>
        <v>=DISPIMG("ID_3A8CCE93BAD7444EA76E2F95965ABF0C",1)</v>
      </c>
      <c r="E44" s="6"/>
      <c r="F44" s="8"/>
      <c r="G44" s="8"/>
      <c r="H44" s="8"/>
      <c r="I44" s="6"/>
      <c r="J44" s="6"/>
    </row>
    <row r="45" customFormat="1" ht="287" customHeight="1" spans="1:10">
      <c r="A45" s="6" t="s">
        <v>49</v>
      </c>
      <c r="B45" s="9"/>
      <c r="C45" s="6">
        <v>40</v>
      </c>
      <c r="D45" s="6" t="str">
        <f t="shared" si="0"/>
        <v>=DISPIMG("ID_3A8CCE93BAD7444EA76E2F95965ABF0C",1)</v>
      </c>
      <c r="E45" s="6"/>
      <c r="F45" s="8"/>
      <c r="G45" s="8"/>
      <c r="H45" s="8"/>
      <c r="I45" s="6"/>
      <c r="J45" s="6"/>
    </row>
    <row r="46" customFormat="1" ht="336" customHeight="1" spans="1:10">
      <c r="A46" s="6" t="s">
        <v>50</v>
      </c>
      <c r="B46" s="9"/>
      <c r="C46" s="6">
        <v>34</v>
      </c>
      <c r="D46" s="6" t="str">
        <f t="shared" si="0"/>
        <v>=DISPIMG("ID_3A8CCE93BAD7444EA76E2F95965ABF0C",1)</v>
      </c>
      <c r="E46" s="6"/>
      <c r="F46" s="8"/>
      <c r="G46" s="8"/>
      <c r="H46" s="8"/>
      <c r="I46" s="6"/>
      <c r="J46" s="6"/>
    </row>
    <row r="47" customFormat="1" ht="349" customHeight="1" spans="1:10">
      <c r="A47" s="6" t="s">
        <v>51</v>
      </c>
      <c r="B47" s="9"/>
      <c r="C47" s="6">
        <v>55</v>
      </c>
      <c r="D47" s="6" t="str">
        <f t="shared" si="0"/>
        <v>=DISPIMG("ID_3A8CCE93BAD7444EA76E2F95965ABF0C",1)</v>
      </c>
      <c r="E47" s="6"/>
      <c r="F47" s="8"/>
      <c r="G47" s="8"/>
      <c r="H47" s="8"/>
      <c r="I47" s="6"/>
      <c r="J47" s="6"/>
    </row>
    <row r="48" customFormat="1" ht="254" customHeight="1" spans="1:10">
      <c r="A48" s="6" t="s">
        <v>52</v>
      </c>
      <c r="B48" s="9"/>
      <c r="C48" s="6">
        <v>11</v>
      </c>
      <c r="D48" s="6" t="str">
        <f t="shared" si="0"/>
        <v>=DISPIMG("ID_3A8CCE93BAD7444EA76E2F95965ABF0C",1)</v>
      </c>
      <c r="E48" s="6"/>
      <c r="F48" s="8"/>
      <c r="G48" s="8"/>
      <c r="H48" s="8"/>
      <c r="I48" s="6"/>
      <c r="J48" s="6"/>
    </row>
    <row r="49" customFormat="1" ht="301" customHeight="1" spans="1:10">
      <c r="A49" s="6" t="s">
        <v>53</v>
      </c>
      <c r="B49" s="9"/>
      <c r="C49" s="6">
        <v>9</v>
      </c>
      <c r="D49" s="6" t="str">
        <f t="shared" si="0"/>
        <v>=DISPIMG("ID_3A8CCE93BAD7444EA76E2F95965ABF0C",1)</v>
      </c>
      <c r="E49" s="6"/>
      <c r="F49" s="8"/>
      <c r="G49" s="8"/>
      <c r="H49" s="8"/>
      <c r="I49" s="6"/>
      <c r="J49" s="6"/>
    </row>
    <row r="50" customFormat="1" ht="321" customHeight="1" spans="1:10">
      <c r="A50" s="6" t="s">
        <v>54</v>
      </c>
      <c r="B50" s="9"/>
      <c r="C50" s="6">
        <v>23</v>
      </c>
      <c r="D50" s="6" t="str">
        <f t="shared" si="0"/>
        <v>=DISPIMG("ID_3A8CCE93BAD7444EA76E2F95965ABF0C",1)</v>
      </c>
      <c r="E50" s="6"/>
      <c r="F50" s="8"/>
      <c r="G50" s="8"/>
      <c r="H50" s="8"/>
      <c r="I50" s="6"/>
      <c r="J50" s="6"/>
    </row>
  </sheetData>
  <mergeCells count="1">
    <mergeCell ref="F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水果心</cp:lastModifiedBy>
  <dcterms:created xsi:type="dcterms:W3CDTF">2023-05-12T11:15:00Z</dcterms:created>
  <dcterms:modified xsi:type="dcterms:W3CDTF">2025-12-21T07:39:21Z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B063BFA6FA48497192A25A4DAF59D332_13</vt:lpwstr>
  </property>
  <property fmtid="{D5CDD505-2E9C-101B-9397-08002B2CF9AE}" pid="4" name="CalculationRule">
    <vt:i4>0</vt:i4>
  </property>
</Properties>
</file>